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/>
  </bookViews>
  <sheets>
    <sheet name="1кв" sheetId="28" r:id="rId1"/>
    <sheet name="отчет" sheetId="25" r:id="rId2"/>
  </sheets>
  <definedNames>
    <definedName name="_xlnm.Print_Area" localSheetId="0">'1кв'!$A$1:$E$50</definedName>
    <definedName name="_xlnm.Print_Area" localSheetId="1">отчет!$A$1:$C$37</definedName>
  </definedNames>
  <calcPr calcId="152511"/>
</workbook>
</file>

<file path=xl/calcChain.xml><?xml version="1.0" encoding="utf-8"?>
<calcChain xmlns="http://schemas.openxmlformats.org/spreadsheetml/2006/main">
  <c r="E28" i="28" l="1"/>
  <c r="E26" i="28"/>
  <c r="E25" i="28"/>
  <c r="C13" i="25" l="1"/>
  <c r="C17" i="25"/>
  <c r="C8" i="25"/>
  <c r="C6" i="25"/>
  <c r="E23" i="28"/>
  <c r="C12" i="25" s="1"/>
  <c r="E22" i="28"/>
  <c r="B49" i="28" s="1"/>
  <c r="C11" i="25" l="1"/>
  <c r="B50" i="28"/>
  <c r="C15" i="25"/>
  <c r="C9" i="25"/>
  <c r="C25" i="25"/>
  <c r="C19" i="25" l="1"/>
  <c r="C20" i="25" s="1"/>
</calcChain>
</file>

<file path=xl/sharedStrings.xml><?xml version="1.0" encoding="utf-8"?>
<sst xmlns="http://schemas.openxmlformats.org/spreadsheetml/2006/main" count="88" uniqueCount="79">
  <si>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</si>
  <si>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</si>
  <si>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</si>
  <si>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</si>
  <si>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</si>
  <si>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</si>
  <si>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</si>
  <si>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</si>
  <si>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</si>
  <si>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</si>
  <si>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</si>
  <si>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</si>
  <si>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</si>
  <si>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</si>
  <si>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</si>
  <si>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</si>
  <si>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</si>
  <si>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</si>
  <si>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</si>
  <si>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</si>
  <si>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</si>
  <si>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</si>
  <si>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</si>
  <si>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</si>
  <si>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Малиева Александра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</si>
  <si>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21.06.2013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</si>
  <si>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</si>
  <si>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</si>
  <si>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г. Россошь, ул. Крупской, д. 37</t>
  </si>
  <si>
    <t>Стоимость материалов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</si>
  <si>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Малиева А.В.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</si>
  <si>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</si>
  <si>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</si>
  <si>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</si>
  <si>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тек.ремонту, руб.</t>
  </si>
  <si>
    <t>Итого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</si>
  <si>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</si>
  <si>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</si>
  <si>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</si>
  <si>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</si>
  <si>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</si>
  <si>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</si>
  <si>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</si>
  <si>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</si>
  <si>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- 489,3 м2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</si>
  <si>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</si>
  <si>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</si>
  <si>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</si>
  <si>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</si>
  <si>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</si>
  <si>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</si>
  <si>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</si>
  <si>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</si>
  <si>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</si>
  <si>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</si>
  <si>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</si>
  <si>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</si>
  <si>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</si>
  <si>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</si>
  <si>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</si>
  <si>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Крупской, д. 37</t>
  </si>
  <si>
    <t>Предъявлено населению 32308,53</t>
  </si>
  <si>
    <t>Оплачено, руб</t>
  </si>
  <si>
    <t>НА ЛИЦЕВОМ СЧЕТЕ  за  период  с 01.01.2024 г. по 31.12.2024 г.</t>
  </si>
  <si>
    <t>Начислено всего 123744,06</t>
  </si>
  <si>
    <t>Остаток средств на 01.01.2025</t>
  </si>
  <si>
    <t>Задолженность населения по оплате на 01.01.2025г.</t>
  </si>
  <si>
    <t>Отчет за 2024 год.</t>
  </si>
  <si>
    <t>Перечень предлагаемых работ на 2025  год.</t>
  </si>
  <si>
    <t>Предложение по структуре тарифа на 2025 год.</t>
  </si>
  <si>
    <t xml:space="preserve">   * Корректировка расходов по договору с ОАО "Газпром газораспределения Воронеж" (по статье содержание МКД)</t>
  </si>
  <si>
    <t>Непредвиденные работы 0 ч/ч</t>
  </si>
  <si>
    <t>за 1 квартал 2025 года</t>
  </si>
  <si>
    <t>31.03.2025 г.</t>
  </si>
  <si>
    <t>Опиловка деревьев (кв.5)</t>
  </si>
  <si>
    <t>Изготовление и монтаж поручней в подъезде (кв.6)</t>
  </si>
  <si>
    <t>март</t>
  </si>
  <si>
    <t>ч/ч</t>
  </si>
  <si>
    <t xml:space="preserve">           2. Всего за период с "01" 01  2025 г. по "31" 03 2025 г. выполнено работ (оказано услуг) на общую сумму сорок пять тысяч пятьсот восемьдесят два рубля 27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</si>
</sst>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4" fillId="0" borderId="0"/>
    <xf numFmtId="0" fontId="13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0" fillId="0" borderId="0" xfId="0" applyFont="1"/>
    <xf numFmtId="164" fontId="8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17" fillId="0" borderId="0" xfId="0" applyFont="1"/>
    <xf numFmtId="166" fontId="7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17" fillId="0" borderId="0" xfId="0" applyNumberFormat="1" applyFont="1"/>
    <xf numFmtId="2" fontId="3" fillId="0" borderId="4" xfId="1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32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62" t="s">
        <v>11</v>
      </c>
      <c r="B1" s="62"/>
      <c r="C1" s="62"/>
      <c r="D1" s="62"/>
      <c r="E1" s="62"/>
    </row>
    <row r="2" spans="1:5" ht="32.25" customHeight="1" x14ac:dyDescent="0.25">
      <c r="A2" s="63" t="s">
        <v>12</v>
      </c>
      <c r="B2" s="64"/>
      <c r="C2" s="64"/>
      <c r="D2" s="64"/>
      <c r="E2" s="64"/>
    </row>
    <row r="3" spans="1:5" x14ac:dyDescent="0.25">
      <c r="A3" s="65" t="s">
        <v>72</v>
      </c>
      <c r="B3" s="65"/>
      <c r="C3" s="65"/>
      <c r="D3" s="65"/>
      <c r="E3" s="65"/>
    </row>
    <row r="4" spans="1:5" s="1" customFormat="1" ht="15.75" x14ac:dyDescent="0.25">
      <c r="A4" s="26" t="s">
        <v>13</v>
      </c>
      <c r="B4" s="4"/>
      <c r="C4" s="4"/>
      <c r="D4" s="28"/>
      <c r="E4" s="27" t="s">
        <v>73</v>
      </c>
    </row>
    <row r="5" spans="1:5" x14ac:dyDescent="0.25">
      <c r="A5" s="48"/>
      <c r="B5" s="4"/>
      <c r="C5" s="4"/>
      <c r="D5" s="4"/>
      <c r="E5" s="4"/>
    </row>
    <row r="6" spans="1:5" x14ac:dyDescent="0.25">
      <c r="A6" s="66" t="s">
        <v>0</v>
      </c>
      <c r="B6" s="66"/>
      <c r="C6" s="66"/>
      <c r="D6" s="66"/>
      <c r="E6" s="66"/>
    </row>
    <row r="7" spans="1:5" x14ac:dyDescent="0.25">
      <c r="A7" s="67" t="s">
        <v>28</v>
      </c>
      <c r="B7" s="67"/>
      <c r="C7" s="67"/>
      <c r="D7" s="67"/>
      <c r="E7" s="67"/>
    </row>
    <row r="8" spans="1:5" x14ac:dyDescent="0.25">
      <c r="A8" s="60" t="s">
        <v>1</v>
      </c>
      <c r="B8" s="60"/>
      <c r="C8" s="60"/>
      <c r="D8" s="60"/>
      <c r="E8" s="60"/>
    </row>
    <row r="9" spans="1:5" x14ac:dyDescent="0.25">
      <c r="A9" s="66" t="s">
        <v>24</v>
      </c>
      <c r="B9" s="66"/>
      <c r="C9" s="66"/>
      <c r="D9" s="66"/>
      <c r="E9" s="66"/>
    </row>
    <row r="10" spans="1:5" ht="30" customHeight="1" x14ac:dyDescent="0.25">
      <c r="A10" s="68" t="s">
        <v>14</v>
      </c>
      <c r="B10" s="69"/>
      <c r="C10" s="69"/>
      <c r="D10" s="69"/>
      <c r="E10" s="69"/>
    </row>
    <row r="11" spans="1:5" ht="27.75" customHeight="1" x14ac:dyDescent="0.25">
      <c r="A11" s="66" t="s">
        <v>25</v>
      </c>
      <c r="B11" s="66"/>
      <c r="C11" s="66"/>
      <c r="D11" s="66"/>
      <c r="E11" s="66"/>
    </row>
    <row r="12" spans="1:5" x14ac:dyDescent="0.25">
      <c r="A12" s="60" t="s">
        <v>15</v>
      </c>
      <c r="B12" s="61"/>
      <c r="C12" s="61"/>
      <c r="D12" s="61"/>
      <c r="E12" s="61"/>
    </row>
    <row r="13" spans="1:5" x14ac:dyDescent="0.25">
      <c r="A13" s="66" t="s">
        <v>22</v>
      </c>
      <c r="B13" s="66"/>
      <c r="C13" s="66"/>
      <c r="D13" s="66"/>
      <c r="E13" s="66"/>
    </row>
    <row r="14" spans="1:5" x14ac:dyDescent="0.25">
      <c r="A14" s="60" t="s">
        <v>2</v>
      </c>
      <c r="B14" s="61"/>
      <c r="C14" s="61"/>
      <c r="D14" s="61"/>
      <c r="E14" s="61"/>
    </row>
    <row r="15" spans="1:5" x14ac:dyDescent="0.25">
      <c r="A15" s="66" t="s">
        <v>41</v>
      </c>
      <c r="B15" s="66"/>
      <c r="C15" s="66"/>
      <c r="D15" s="66"/>
      <c r="E15" s="66"/>
    </row>
    <row r="16" spans="1:5" x14ac:dyDescent="0.25">
      <c r="A16" s="60" t="s">
        <v>16</v>
      </c>
      <c r="B16" s="61"/>
      <c r="C16" s="61"/>
      <c r="D16" s="61"/>
      <c r="E16" s="61"/>
    </row>
    <row r="17" spans="1:8" ht="29.25" customHeight="1" x14ac:dyDescent="0.25">
      <c r="A17" s="66" t="s">
        <v>17</v>
      </c>
      <c r="B17" s="66"/>
      <c r="C17" s="66"/>
      <c r="D17" s="66"/>
      <c r="E17" s="66"/>
    </row>
    <row r="18" spans="1:8" ht="63.75" customHeight="1" x14ac:dyDescent="0.25">
      <c r="A18" s="66" t="s">
        <v>26</v>
      </c>
      <c r="B18" s="66"/>
      <c r="C18" s="66"/>
      <c r="D18" s="66"/>
      <c r="E18" s="66"/>
    </row>
    <row r="19" spans="1:8" ht="29.2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489.3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40</v>
      </c>
      <c r="B22" s="9" t="s">
        <v>37</v>
      </c>
      <c r="C22" s="3" t="s">
        <v>4</v>
      </c>
      <c r="D22" s="3">
        <v>15.97</v>
      </c>
      <c r="E22" s="8">
        <f>D22*F20*G20</f>
        <v>23442.363000000001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D23*F20*G20</f>
        <v>6869.7719999999999</v>
      </c>
    </row>
    <row r="24" spans="1:8" x14ac:dyDescent="0.25">
      <c r="A24" s="23" t="s">
        <v>29</v>
      </c>
      <c r="B24" s="9" t="s">
        <v>42</v>
      </c>
      <c r="C24" s="24" t="s">
        <v>39</v>
      </c>
      <c r="D24" s="24"/>
      <c r="E24" s="25">
        <v>918.45</v>
      </c>
    </row>
    <row r="25" spans="1:8" ht="30" x14ac:dyDescent="0.25">
      <c r="A25" s="23" t="s">
        <v>75</v>
      </c>
      <c r="B25" s="9" t="s">
        <v>76</v>
      </c>
      <c r="C25" s="24" t="s">
        <v>77</v>
      </c>
      <c r="D25" s="24">
        <v>17</v>
      </c>
      <c r="E25" s="25">
        <f>D25*333.76</f>
        <v>5673.92</v>
      </c>
    </row>
    <row r="26" spans="1:8" x14ac:dyDescent="0.25">
      <c r="A26" s="23" t="s">
        <v>74</v>
      </c>
      <c r="B26" s="9" t="s">
        <v>76</v>
      </c>
      <c r="C26" s="24" t="s">
        <v>77</v>
      </c>
      <c r="D26" s="24">
        <v>26</v>
      </c>
      <c r="E26" s="25">
        <f>D26*333.76</f>
        <v>8677.76</v>
      </c>
    </row>
    <row r="27" spans="1:8" x14ac:dyDescent="0.25">
      <c r="A27" s="23"/>
      <c r="B27" s="9"/>
      <c r="C27" s="24"/>
      <c r="D27" s="24"/>
      <c r="E27" s="25"/>
    </row>
    <row r="28" spans="1:8" x14ac:dyDescent="0.25">
      <c r="A28" s="20" t="s">
        <v>35</v>
      </c>
      <c r="B28" s="21"/>
      <c r="C28" s="21"/>
      <c r="D28" s="21"/>
      <c r="E28" s="10">
        <f>SUM(E22:E27)</f>
        <v>45582.265000000007</v>
      </c>
    </row>
    <row r="29" spans="1:8" ht="30.75" customHeight="1" x14ac:dyDescent="0.25">
      <c r="A29" s="72" t="s">
        <v>78</v>
      </c>
      <c r="B29" s="72"/>
      <c r="C29" s="72"/>
      <c r="D29" s="72"/>
      <c r="E29" s="72"/>
    </row>
    <row r="30" spans="1:8" ht="30" customHeight="1" x14ac:dyDescent="0.25">
      <c r="A30" s="66" t="s">
        <v>21</v>
      </c>
      <c r="B30" s="66"/>
      <c r="C30" s="66"/>
      <c r="D30" s="66"/>
      <c r="E30" s="66"/>
    </row>
    <row r="31" spans="1:8" x14ac:dyDescent="0.25">
      <c r="A31" s="66" t="s">
        <v>20</v>
      </c>
      <c r="B31" s="66"/>
      <c r="C31" s="66"/>
      <c r="D31" s="66"/>
      <c r="E31" s="66"/>
      <c r="F31" s="11"/>
      <c r="G31" s="11"/>
      <c r="H31" s="12"/>
    </row>
    <row r="32" spans="1:8" ht="31.5" customHeight="1" x14ac:dyDescent="0.25">
      <c r="A32" s="66" t="s">
        <v>31</v>
      </c>
      <c r="B32" s="66"/>
      <c r="C32" s="66"/>
      <c r="D32" s="66"/>
      <c r="E32" s="66"/>
    </row>
    <row r="33" spans="1:5" x14ac:dyDescent="0.25">
      <c r="A33" s="66" t="s">
        <v>18</v>
      </c>
      <c r="B33" s="66"/>
      <c r="C33" s="66"/>
      <c r="D33" s="66"/>
      <c r="E33" s="66"/>
    </row>
    <row r="34" spans="1:5" x14ac:dyDescent="0.25">
      <c r="A34" s="45"/>
      <c r="B34" s="45"/>
      <c r="C34" s="45"/>
      <c r="D34" s="45"/>
      <c r="E34" s="45"/>
    </row>
    <row r="35" spans="1:5" x14ac:dyDescent="0.25">
      <c r="A35" s="70" t="s">
        <v>5</v>
      </c>
      <c r="B35" s="70"/>
      <c r="C35" s="70"/>
      <c r="D35" s="70"/>
      <c r="E35" s="70"/>
    </row>
    <row r="36" spans="1:5" x14ac:dyDescent="0.25">
      <c r="A36" s="66" t="s">
        <v>18</v>
      </c>
      <c r="B36" s="66"/>
      <c r="C36" s="66"/>
      <c r="D36" s="66"/>
      <c r="E36" s="66"/>
    </row>
    <row r="37" spans="1:5" x14ac:dyDescent="0.25">
      <c r="A37" s="73" t="s">
        <v>43</v>
      </c>
      <c r="B37" s="73"/>
      <c r="C37" s="73"/>
      <c r="D37" s="73"/>
      <c r="E37" s="5"/>
    </row>
    <row r="38" spans="1:5" x14ac:dyDescent="0.25">
      <c r="B38" s="74" t="s">
        <v>19</v>
      </c>
      <c r="C38" s="74"/>
      <c r="D38" s="74"/>
      <c r="E38" s="6" t="s">
        <v>6</v>
      </c>
    </row>
    <row r="39" spans="1:5" x14ac:dyDescent="0.25">
      <c r="A39" s="47"/>
      <c r="B39" s="47"/>
      <c r="C39" s="47"/>
      <c r="D39" s="47"/>
      <c r="E39" s="47"/>
    </row>
    <row r="40" spans="1:5" x14ac:dyDescent="0.25">
      <c r="A40" s="73" t="s">
        <v>30</v>
      </c>
      <c r="B40" s="73"/>
      <c r="C40" s="73"/>
      <c r="D40" s="73"/>
      <c r="E40" s="5"/>
    </row>
    <row r="41" spans="1:5" x14ac:dyDescent="0.25">
      <c r="B41" s="74" t="s">
        <v>19</v>
      </c>
      <c r="C41" s="74"/>
      <c r="D41" s="74"/>
      <c r="E41" s="6" t="s">
        <v>6</v>
      </c>
    </row>
    <row r="44" spans="1:5" x14ac:dyDescent="0.25">
      <c r="A44" s="18" t="s">
        <v>44</v>
      </c>
    </row>
    <row r="45" spans="1:5" x14ac:dyDescent="0.25">
      <c r="A45" s="11" t="s">
        <v>32</v>
      </c>
    </row>
    <row r="46" spans="1:5" x14ac:dyDescent="0.25">
      <c r="A46" s="2" t="s">
        <v>36</v>
      </c>
      <c r="B46" s="14">
        <v>10894.49</v>
      </c>
      <c r="C46" s="16"/>
    </row>
    <row r="47" spans="1:5" x14ac:dyDescent="0.25">
      <c r="A47" s="2" t="s">
        <v>61</v>
      </c>
      <c r="C47" s="16"/>
    </row>
    <row r="48" spans="1:5" x14ac:dyDescent="0.25">
      <c r="A48" s="2" t="s">
        <v>62</v>
      </c>
      <c r="B48" s="15">
        <v>33400.49</v>
      </c>
    </row>
    <row r="49" spans="1:3" ht="30" x14ac:dyDescent="0.25">
      <c r="A49" s="46" t="s">
        <v>34</v>
      </c>
      <c r="B49" s="15">
        <f>E28</f>
        <v>45582.265000000007</v>
      </c>
      <c r="C49" s="17"/>
    </row>
    <row r="50" spans="1:3" x14ac:dyDescent="0.25">
      <c r="A50" s="13" t="s">
        <v>33</v>
      </c>
      <c r="B50" s="19">
        <f>B46+B48-B49</f>
        <v>-1287.2850000000108</v>
      </c>
    </row>
    <row r="52" spans="1:3" x14ac:dyDescent="0.25">
      <c r="B52" s="19">
        <v>10894.49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0" zoomScaleSheetLayoutView="100" workbookViewId="0">
      <selection activeCell="C13" sqref="C13"/>
    </sheetView>
  </sheetViews>
  <sheetFormatPr defaultRowHeight="15.75" x14ac:dyDescent="0.25"/>
  <cols>
    <col min="1" max="1" width="10.5703125" style="51" customWidth="1"/>
    <col min="2" max="2" width="63" style="51" customWidth="1"/>
    <col min="3" max="3" width="15.28515625" style="51" customWidth="1"/>
    <col min="4" max="4" width="11.85546875" style="51" customWidth="1"/>
    <col min="5" max="5" width="14.7109375" style="51" customWidth="1"/>
    <col min="6" max="6" width="12.42578125" style="51" customWidth="1"/>
    <col min="7" max="7" width="12" style="51" customWidth="1"/>
    <col min="8" max="8" width="13.5703125" style="51" customWidth="1"/>
    <col min="9" max="16384" width="9.140625" style="51"/>
  </cols>
  <sheetData>
    <row r="1" spans="1:5" x14ac:dyDescent="0.25">
      <c r="A1" s="76" t="s">
        <v>45</v>
      </c>
      <c r="B1" s="76"/>
      <c r="C1" s="76"/>
      <c r="D1" s="29"/>
    </row>
    <row r="2" spans="1:5" x14ac:dyDescent="0.25">
      <c r="A2" s="77" t="s">
        <v>46</v>
      </c>
      <c r="B2" s="77"/>
      <c r="C2" s="77"/>
      <c r="D2" s="30"/>
    </row>
    <row r="3" spans="1:5" x14ac:dyDescent="0.25">
      <c r="A3" s="77" t="s">
        <v>63</v>
      </c>
      <c r="B3" s="77"/>
      <c r="C3" s="77"/>
      <c r="D3" s="30"/>
    </row>
    <row r="4" spans="1:5" x14ac:dyDescent="0.25">
      <c r="A4" s="76" t="s">
        <v>60</v>
      </c>
      <c r="B4" s="76"/>
      <c r="C4" s="76"/>
      <c r="D4" s="29"/>
    </row>
    <row r="5" spans="1:5" x14ac:dyDescent="0.25">
      <c r="A5" s="78"/>
      <c r="B5" s="78"/>
      <c r="C5" s="78"/>
      <c r="D5" s="1"/>
    </row>
    <row r="6" spans="1:5" x14ac:dyDescent="0.25">
      <c r="A6" s="30"/>
      <c r="B6" s="31" t="s">
        <v>47</v>
      </c>
      <c r="C6" s="52" t="e">
        <f>#REF!</f>
        <v>#REF!</v>
      </c>
      <c r="D6" s="32"/>
    </row>
    <row r="7" spans="1:5" x14ac:dyDescent="0.25">
      <c r="A7" s="33" t="s">
        <v>48</v>
      </c>
      <c r="B7" s="31" t="s">
        <v>64</v>
      </c>
      <c r="C7" s="52"/>
      <c r="D7" s="32"/>
    </row>
    <row r="8" spans="1:5" x14ac:dyDescent="0.25">
      <c r="B8" s="34" t="s">
        <v>49</v>
      </c>
      <c r="C8" s="53" t="e">
        <f>#REF!+#REF!+#REF!+'1кв'!B48</f>
        <v>#REF!</v>
      </c>
      <c r="D8" s="54"/>
    </row>
    <row r="9" spans="1:5" x14ac:dyDescent="0.25">
      <c r="A9" s="50"/>
      <c r="B9" s="34" t="s">
        <v>50</v>
      </c>
      <c r="C9" s="55" t="e">
        <f>SUM(C8:C8)</f>
        <v>#REF!</v>
      </c>
      <c r="D9" s="32"/>
    </row>
    <row r="10" spans="1:5" x14ac:dyDescent="0.25">
      <c r="A10" s="1"/>
      <c r="B10" s="75"/>
      <c r="C10" s="75"/>
      <c r="D10" s="35"/>
    </row>
    <row r="11" spans="1:5" x14ac:dyDescent="0.25">
      <c r="A11" s="36" t="s">
        <v>51</v>
      </c>
      <c r="B11" s="22" t="s">
        <v>40</v>
      </c>
      <c r="C11" s="53" t="e">
        <f>#REF!+#REF!+#REF!+'1кв'!E22</f>
        <v>#REF!</v>
      </c>
      <c r="D11" s="35"/>
    </row>
    <row r="12" spans="1:5" x14ac:dyDescent="0.25">
      <c r="A12" s="36"/>
      <c r="B12" s="56" t="s">
        <v>38</v>
      </c>
      <c r="C12" s="53" t="e">
        <f>#REF!+#REF!+#REF!+'1кв'!E23</f>
        <v>#REF!</v>
      </c>
      <c r="D12" s="35"/>
    </row>
    <row r="13" spans="1:5" x14ac:dyDescent="0.25">
      <c r="A13" s="1"/>
      <c r="B13" s="56" t="s">
        <v>29</v>
      </c>
      <c r="C13" s="53" t="e">
        <f>#REF!+#REF!+#REF!+'1кв'!E24</f>
        <v>#REF!</v>
      </c>
      <c r="D13" s="35"/>
      <c r="E13" s="57"/>
    </row>
    <row r="14" spans="1:5" x14ac:dyDescent="0.25">
      <c r="A14" s="36"/>
      <c r="B14" s="37" t="s">
        <v>71</v>
      </c>
      <c r="C14" s="53">
        <v>0</v>
      </c>
      <c r="D14" s="35"/>
    </row>
    <row r="15" spans="1:5" x14ac:dyDescent="0.25">
      <c r="A15" s="36"/>
      <c r="B15" s="38" t="s">
        <v>52</v>
      </c>
      <c r="C15" s="53" t="e">
        <f>C17</f>
        <v>#REF!</v>
      </c>
      <c r="D15" s="35"/>
    </row>
    <row r="16" spans="1:5" x14ac:dyDescent="0.25">
      <c r="A16" s="36"/>
      <c r="B16" s="38" t="s">
        <v>53</v>
      </c>
      <c r="C16" s="58"/>
      <c r="D16" s="35"/>
    </row>
    <row r="17" spans="1:5" ht="31.5" x14ac:dyDescent="0.25">
      <c r="A17" s="36"/>
      <c r="B17" s="59" t="s">
        <v>70</v>
      </c>
      <c r="C17" s="53" t="e">
        <f>#REF!</f>
        <v>#REF!</v>
      </c>
      <c r="D17" s="35"/>
    </row>
    <row r="18" spans="1:5" x14ac:dyDescent="0.25">
      <c r="A18" s="36"/>
      <c r="B18" s="59"/>
      <c r="C18" s="53"/>
      <c r="D18" s="35"/>
    </row>
    <row r="19" spans="1:5" x14ac:dyDescent="0.25">
      <c r="A19" s="1"/>
      <c r="B19" s="49" t="s">
        <v>54</v>
      </c>
      <c r="C19" s="55" t="e">
        <f>SUM(C11:C15)</f>
        <v>#REF!</v>
      </c>
      <c r="D19" s="35"/>
      <c r="E19" s="57"/>
    </row>
    <row r="20" spans="1:5" x14ac:dyDescent="0.25">
      <c r="A20" s="1"/>
      <c r="B20" s="39" t="s">
        <v>65</v>
      </c>
      <c r="C20" s="55" t="e">
        <f>C6+C9-C19</f>
        <v>#REF!</v>
      </c>
      <c r="D20" s="35"/>
    </row>
    <row r="21" spans="1:5" x14ac:dyDescent="0.25">
      <c r="A21" s="1"/>
      <c r="B21" s="33"/>
      <c r="C21" s="33"/>
      <c r="D21" s="35"/>
    </row>
    <row r="22" spans="1:5" x14ac:dyDescent="0.25">
      <c r="A22" s="1"/>
      <c r="B22" s="40" t="s">
        <v>55</v>
      </c>
      <c r="C22" s="40"/>
      <c r="D22" s="35"/>
    </row>
    <row r="23" spans="1:5" x14ac:dyDescent="0.25">
      <c r="A23" s="1"/>
      <c r="B23" s="40" t="s">
        <v>56</v>
      </c>
      <c r="C23" s="41">
        <v>12915.68</v>
      </c>
      <c r="D23" s="35"/>
    </row>
    <row r="24" spans="1:5" x14ac:dyDescent="0.25">
      <c r="A24" s="1"/>
      <c r="B24" s="42" t="s">
        <v>66</v>
      </c>
      <c r="C24" s="43">
        <v>11861.01</v>
      </c>
      <c r="D24" s="35"/>
    </row>
    <row r="25" spans="1:5" x14ac:dyDescent="0.25">
      <c r="A25" s="1"/>
      <c r="B25" s="40" t="s">
        <v>57</v>
      </c>
      <c r="C25" s="44">
        <f>C24-C23</f>
        <v>-1054.67</v>
      </c>
      <c r="D25" s="35"/>
    </row>
    <row r="26" spans="1:5" x14ac:dyDescent="0.25">
      <c r="A26" s="1"/>
      <c r="B26" s="33"/>
      <c r="C26" s="33"/>
      <c r="D26" s="35"/>
    </row>
    <row r="27" spans="1:5" x14ac:dyDescent="0.25">
      <c r="A27" s="1"/>
      <c r="B27" s="33"/>
      <c r="C27" s="33"/>
      <c r="D27" s="35"/>
    </row>
    <row r="28" spans="1:5" x14ac:dyDescent="0.25">
      <c r="A28" s="1"/>
      <c r="B28" s="33"/>
      <c r="C28" s="33"/>
      <c r="D28" s="35"/>
    </row>
    <row r="29" spans="1:5" x14ac:dyDescent="0.25">
      <c r="A29" s="1"/>
      <c r="B29" s="33"/>
      <c r="C29" s="33"/>
      <c r="D29" s="35"/>
    </row>
    <row r="30" spans="1:5" x14ac:dyDescent="0.25">
      <c r="A30" s="1" t="s">
        <v>58</v>
      </c>
      <c r="B30" s="33" t="s">
        <v>67</v>
      </c>
      <c r="C30" s="33"/>
      <c r="D30" s="35"/>
    </row>
    <row r="31" spans="1:5" x14ac:dyDescent="0.25">
      <c r="A31" s="1"/>
      <c r="B31" s="33" t="s">
        <v>68</v>
      </c>
      <c r="C31" s="33"/>
      <c r="D31" s="35"/>
    </row>
    <row r="32" spans="1:5" x14ac:dyDescent="0.25">
      <c r="A32" s="1"/>
      <c r="B32" s="33" t="s">
        <v>69</v>
      </c>
      <c r="C32" s="33"/>
      <c r="D32" s="35"/>
    </row>
    <row r="33" spans="1:4" x14ac:dyDescent="0.25">
      <c r="A33" s="1"/>
      <c r="B33" s="33"/>
      <c r="C33" s="33"/>
      <c r="D33" s="35"/>
    </row>
    <row r="34" spans="1:4" x14ac:dyDescent="0.25">
      <c r="A34" s="1"/>
      <c r="B34" s="33"/>
      <c r="C34" s="33"/>
      <c r="D34" s="35"/>
    </row>
    <row r="35" spans="1:4" x14ac:dyDescent="0.25">
      <c r="A35" s="1"/>
      <c r="B35" s="33" t="s">
        <v>59</v>
      </c>
      <c r="C35" s="33"/>
      <c r="D35" s="35"/>
    </row>
    <row r="36" spans="1:4" x14ac:dyDescent="0.25">
      <c r="A36" s="1"/>
      <c r="B36" s="33"/>
      <c r="C36" s="33"/>
      <c r="D36" s="35"/>
    </row>
    <row r="37" spans="1:4" x14ac:dyDescent="0.25">
      <c r="A37" s="1"/>
      <c r="B37" s="33"/>
      <c r="C37" s="33"/>
      <c r="D37" s="35"/>
    </row>
    <row r="38" spans="1:4" x14ac:dyDescent="0.25">
      <c r="A38" s="1"/>
      <c r="B38" s="33"/>
      <c r="C38" s="33"/>
      <c r="D38" s="35"/>
    </row>
    <row r="39" spans="1:4" x14ac:dyDescent="0.25">
      <c r="A39" s="1"/>
      <c r="B39" s="33"/>
      <c r="C39" s="33"/>
      <c r="D39" s="3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2025-04-23T08:14:13Z</dcterms:modified>
</cp:coreProperties>
</file>